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9300" windowHeight="8475"/>
  </bookViews>
  <sheets>
    <sheet name="Index" sheetId="5" r:id="rId1"/>
    <sheet name="Final P&amp;L" sheetId="3" r:id="rId2"/>
    <sheet name="Notes1" sheetId="7" r:id="rId3"/>
    <sheet name="Notes" sheetId="6" r:id="rId4"/>
    <sheet name="Final BSheet" sheetId="4" r:id="rId5"/>
  </sheets>
  <definedNames>
    <definedName name="_xlnm.Print_Area" localSheetId="4">'Final BSheet'!$A$1:$F$63</definedName>
    <definedName name="_xlnm.Print_Area" localSheetId="1">'Final P&amp;L'!$A$1:$F$41</definedName>
    <definedName name="_xlnm.Print_Area" localSheetId="0">Index!$A$1:$F$18</definedName>
    <definedName name="_xlnm.Print_Area" localSheetId="3">Notes!$A$1:$C$54</definedName>
    <definedName name="_xlnm.Print_Area" localSheetId="2">Notes1!$A$1:$F$26</definedName>
  </definedNames>
  <calcPr calcId="152511"/>
</workbook>
</file>

<file path=xl/calcChain.xml><?xml version="1.0" encoding="utf-8"?>
<calcChain xmlns="http://schemas.openxmlformats.org/spreadsheetml/2006/main">
  <c r="B30" i="6"/>
  <c r="B38"/>
  <c r="F18" i="7" l="1"/>
  <c r="B47" i="6" l="1"/>
  <c r="B39"/>
  <c r="C23" i="7" l="1"/>
  <c r="C18"/>
  <c r="F23"/>
  <c r="F25" s="1"/>
  <c r="C25" l="1"/>
</calcChain>
</file>

<file path=xl/sharedStrings.xml><?xml version="1.0" encoding="utf-8"?>
<sst xmlns="http://schemas.openxmlformats.org/spreadsheetml/2006/main" count="139" uniqueCount="111">
  <si>
    <t>Club Night Receipts</t>
  </si>
  <si>
    <t>Bank Interest Received</t>
  </si>
  <si>
    <t>Advertising</t>
  </si>
  <si>
    <t>Miscellaneous Expenses</t>
  </si>
  <si>
    <t>Recreational Trust Contribution</t>
  </si>
  <si>
    <t>Telephone and Mobile Charges</t>
  </si>
  <si>
    <t>Broadband Internet and Fax</t>
  </si>
  <si>
    <t>Repairs and Renewals</t>
  </si>
  <si>
    <t>Bank Charges</t>
  </si>
  <si>
    <t>Depreciation</t>
  </si>
  <si>
    <t>Insurance</t>
  </si>
  <si>
    <t>Squash Team Expenses</t>
  </si>
  <si>
    <t>LTA Subscription</t>
  </si>
  <si>
    <t>Trophies</t>
  </si>
  <si>
    <t>Dinner Dance</t>
  </si>
  <si>
    <t>Tennis Courts - Cost</t>
  </si>
  <si>
    <t>Tennis Club House - Cost</t>
  </si>
  <si>
    <t>Tennis Court Floodlights - Cost</t>
  </si>
  <si>
    <t>Booking System - Cost</t>
  </si>
  <si>
    <t>Stock</t>
  </si>
  <si>
    <t>Bank Deposit Account</t>
  </si>
  <si>
    <t>Bank Junior Squash Account</t>
  </si>
  <si>
    <t>Tennis Courts - Depreciation</t>
  </si>
  <si>
    <t>Tennis Club House - Depreciation</t>
  </si>
  <si>
    <t>Tennis Floodlights - Depreciation</t>
  </si>
  <si>
    <t>Booking System - Depreciation</t>
  </si>
  <si>
    <t>Postage Printing and Stationery</t>
  </si>
  <si>
    <t>Subscriptions</t>
  </si>
  <si>
    <t>Profit/(Loss) for the Year</t>
  </si>
  <si>
    <t>Meter Receipts and Booking Fees</t>
  </si>
  <si>
    <t>Balance Sheet</t>
  </si>
  <si>
    <t>Debtors and Prepayments</t>
  </si>
  <si>
    <t xml:space="preserve">Loan  NART </t>
  </si>
  <si>
    <t>Creditors and Accruals</t>
  </si>
  <si>
    <t>Bank and Cash</t>
  </si>
  <si>
    <t>Bank Paypal Booking Account</t>
  </si>
  <si>
    <t>NEWTON ABBOT SQUASH RACQUETS AND TENNIS CLUB</t>
  </si>
  <si>
    <t>ACCOUNTS</t>
  </si>
  <si>
    <t>INDEX</t>
  </si>
  <si>
    <t>Income and Expenditure Account</t>
  </si>
  <si>
    <t>Notes to the Accounts</t>
  </si>
  <si>
    <t>INCOME AND EXPENDITURE ACCOUNT</t>
  </si>
  <si>
    <t>£</t>
  </si>
  <si>
    <t>INCOME</t>
  </si>
  <si>
    <t>Loan Fee</t>
  </si>
  <si>
    <t>Russell Bond Licence Fee</t>
  </si>
  <si>
    <t>EXPENDITURE</t>
  </si>
  <si>
    <t>Squash Subscription</t>
  </si>
  <si>
    <t>BALANCE SHEET</t>
  </si>
  <si>
    <t>NOTES</t>
  </si>
  <si>
    <t>This is the fee due on the two NART loans</t>
  </si>
  <si>
    <t>Club Nights</t>
  </si>
  <si>
    <t>Junior Squash</t>
  </si>
  <si>
    <t>Other Income</t>
  </si>
  <si>
    <t>Ball &amp; Grips</t>
  </si>
  <si>
    <t>Repairs and Maintenance</t>
  </si>
  <si>
    <t>Gas and Electricity</t>
  </si>
  <si>
    <t>CAPITAL AND MAINTENANCE RESERVE</t>
  </si>
  <si>
    <t>Movement in Period</t>
  </si>
  <si>
    <t>REVENUE RESERVE</t>
  </si>
  <si>
    <t>Balance Brought forward</t>
  </si>
  <si>
    <t>Approved by:</t>
  </si>
  <si>
    <t>Chairman</t>
  </si>
  <si>
    <t>Treasurer</t>
  </si>
  <si>
    <t>Date</t>
  </si>
  <si>
    <t>FIXED ASSETS</t>
  </si>
  <si>
    <t>CURRENT ASSETS</t>
  </si>
  <si>
    <t>NET CURRENT ASSETS</t>
  </si>
  <si>
    <t>Balance Brought Forward</t>
  </si>
  <si>
    <t>Profit/(Loss) in Period</t>
  </si>
  <si>
    <t>Tennis Team Expenses</t>
  </si>
  <si>
    <t>JUNIOR SQUASH</t>
  </si>
  <si>
    <t>Rackets Balls &amp; Grips</t>
  </si>
  <si>
    <t>Sponsorship</t>
  </si>
  <si>
    <t>Shirts</t>
  </si>
  <si>
    <t>League &amp; Competition  Fees</t>
  </si>
  <si>
    <t>Football Flood Lights</t>
  </si>
  <si>
    <t>Lost Cards and Guest Stamps</t>
  </si>
  <si>
    <t>The junior squash section continues to finance themselves. The figures shown in these accounts are for information only and does not affect the overall profit figure</t>
  </si>
  <si>
    <t>Meter and Booking Receipts</t>
  </si>
  <si>
    <t>Squash Court LED Lights</t>
  </si>
  <si>
    <t>Squash Court LED Lights Depreciation</t>
  </si>
  <si>
    <t>Sanding Courts</t>
  </si>
  <si>
    <t>Summer Teams</t>
  </si>
  <si>
    <t>Outings Refreshments</t>
  </si>
  <si>
    <t>Advertising Tins</t>
  </si>
  <si>
    <t>N A Spurs Floodlights</t>
  </si>
  <si>
    <t>S D Cricket Score Board</t>
  </si>
  <si>
    <t>YEAR ENDED 30 SEPTEMBER 2018</t>
  </si>
  <si>
    <t>Tennis Fencing</t>
  </si>
  <si>
    <t>Tennis Fencing Depreciation</t>
  </si>
  <si>
    <t>Loans re Tennis Fencing</t>
  </si>
  <si>
    <t>CURRENT LIABILITIES</t>
  </si>
  <si>
    <t xml:space="preserve">Subs have decreased by less that 1% on last years figure. </t>
  </si>
  <si>
    <t>Receipts are 10% down on the previous year on the previous year the previous year. However when taken into account with the Club Night receipts they are only 6.7% down.</t>
  </si>
  <si>
    <t>The income from both evenings has shown an increase on the previous yaer due to the fact that better records have been kept.</t>
  </si>
  <si>
    <t>Russell Bond Licence fee</t>
  </si>
  <si>
    <t>The licence fee was increased by £100 as from 1 February 2018.</t>
  </si>
  <si>
    <t>There was no dinner dance in this year.</t>
  </si>
  <si>
    <t>Tennis Guest Fees</t>
  </si>
  <si>
    <t>Petty Cash Float Refunded</t>
  </si>
  <si>
    <t>Racket Ball Morning</t>
  </si>
  <si>
    <t>Tennis Club Night</t>
  </si>
  <si>
    <t xml:space="preserve">Sanding Squash Court </t>
  </si>
  <si>
    <t>Replace Drinking Fountain</t>
  </si>
  <si>
    <t>Court Heater Repairs</t>
  </si>
  <si>
    <t>Glassback Repairs</t>
  </si>
  <si>
    <t>Court Door Repairs</t>
  </si>
  <si>
    <t>Coaching</t>
  </si>
  <si>
    <t>Transfer (to)/from Maintenance Provision</t>
  </si>
  <si>
    <t>England Squash have now amended their  subscription period from a June end to a Spetember end without any increase in cost.</t>
  </si>
</sst>
</file>

<file path=xl/styles.xml><?xml version="1.0" encoding="utf-8"?>
<styleSheet xmlns="http://schemas.openxmlformats.org/spreadsheetml/2006/main">
  <numFmts count="11">
    <numFmt numFmtId="164" formatCode="#,##0_*;[Red]\(#,##0\)"/>
    <numFmt numFmtId="165" formatCode="#,##0_*;[Red]\(#,##0\);_*"/>
    <numFmt numFmtId="166" formatCode="#,##0_*;[Red]\(#,##0\);\-_*"/>
    <numFmt numFmtId="167" formatCode="#,##0.00_);[Red]\(#,##0.00\);&quot;-&quot;_);@"/>
    <numFmt numFmtId="168" formatCode="#,##0_);[Red]\(#,##0\);&quot;-&quot;_);@"/>
    <numFmt numFmtId="169" formatCode="#,##0_*;[Black]\(#,##0\)"/>
    <numFmt numFmtId="170" formatCode="#,##0;[Red]\(#,##0\);&quot;-&quot;;@"/>
    <numFmt numFmtId="171" formatCode="#,##0_);[Red]\(#,##0\);\-_)"/>
    <numFmt numFmtId="172" formatCode="#,##0_);[Black]\(#,##0\);\-_)"/>
    <numFmt numFmtId="173" formatCode="#,##0_*;[Red]\(#,##0\);\-\ ;"/>
    <numFmt numFmtId="174" formatCode="#,##0.00_);[Red]\(#,##0.00\);&quot;-&quot;;@"/>
  </numFmts>
  <fonts count="2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DotDot">
        <color indexed="64"/>
      </bottom>
      <diagonal/>
    </border>
  </borders>
  <cellStyleXfs count="44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0" fontId="23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applyFont="1"/>
    <xf numFmtId="167" fontId="22" fillId="0" borderId="0" xfId="42" applyNumberFormat="1" applyFont="1"/>
    <xf numFmtId="167" fontId="24" fillId="0" borderId="0" xfId="42" applyNumberFormat="1" applyFont="1"/>
    <xf numFmtId="168" fontId="22" fillId="0" borderId="0" xfId="42" applyNumberFormat="1" applyFont="1"/>
    <xf numFmtId="169" fontId="22" fillId="0" borderId="0" xfId="42" applyNumberFormat="1" applyFont="1"/>
    <xf numFmtId="169" fontId="22" fillId="0" borderId="11" xfId="42" applyNumberFormat="1" applyFont="1" applyBorder="1"/>
    <xf numFmtId="169" fontId="22" fillId="0" borderId="10" xfId="42" applyNumberFormat="1" applyFont="1" applyBorder="1"/>
    <xf numFmtId="0" fontId="25" fillId="0" borderId="0" xfId="0" applyFont="1"/>
    <xf numFmtId="0" fontId="4" fillId="0" borderId="0" xfId="0" applyFont="1"/>
    <xf numFmtId="0" fontId="25" fillId="0" borderId="0" xfId="0" applyFont="1" applyAlignment="1">
      <alignment horizontal="right"/>
    </xf>
    <xf numFmtId="164" fontId="4" fillId="0" borderId="0" xfId="0" applyNumberFormat="1" applyFont="1"/>
    <xf numFmtId="164" fontId="4" fillId="0" borderId="0" xfId="0" applyNumberFormat="1" applyFont="1" applyBorder="1"/>
    <xf numFmtId="164" fontId="4" fillId="0" borderId="11" xfId="0" applyNumberFormat="1" applyFont="1" applyBorder="1"/>
    <xf numFmtId="0" fontId="4" fillId="0" borderId="0" xfId="0" applyFont="1" applyAlignment="1">
      <alignment horizontal="right"/>
    </xf>
    <xf numFmtId="166" fontId="25" fillId="0" borderId="0" xfId="0" applyNumberFormat="1" applyFont="1" applyAlignment="1">
      <alignment horizontal="right"/>
    </xf>
    <xf numFmtId="165" fontId="25" fillId="0" borderId="0" xfId="0" applyNumberFormat="1" applyFont="1" applyAlignment="1">
      <alignment horizontal="right"/>
    </xf>
    <xf numFmtId="165" fontId="4" fillId="0" borderId="0" xfId="0" applyNumberFormat="1" applyFont="1"/>
    <xf numFmtId="0" fontId="4" fillId="0" borderId="0" xfId="0" applyFont="1" applyBorder="1"/>
    <xf numFmtId="164" fontId="25" fillId="0" borderId="10" xfId="0" applyNumberFormat="1" applyFont="1" applyBorder="1"/>
    <xf numFmtId="164" fontId="4" fillId="0" borderId="13" xfId="0" applyNumberFormat="1" applyFont="1" applyBorder="1"/>
    <xf numFmtId="0" fontId="4" fillId="0" borderId="13" xfId="0" applyFont="1" applyBorder="1"/>
    <xf numFmtId="169" fontId="4" fillId="0" borderId="0" xfId="0" applyNumberFormat="1" applyFont="1"/>
    <xf numFmtId="169" fontId="4" fillId="0" borderId="0" xfId="0" applyNumberFormat="1" applyFont="1" applyBorder="1"/>
    <xf numFmtId="169" fontId="4" fillId="0" borderId="11" xfId="0" applyNumberFormat="1" applyFont="1" applyBorder="1"/>
    <xf numFmtId="169" fontId="4" fillId="0" borderId="12" xfId="0" applyNumberFormat="1" applyFont="1" applyBorder="1"/>
    <xf numFmtId="0" fontId="0" fillId="0" borderId="0" xfId="0" applyFill="1"/>
    <xf numFmtId="0" fontId="3" fillId="0" borderId="0" xfId="0" applyFont="1"/>
    <xf numFmtId="0" fontId="26" fillId="0" borderId="0" xfId="0" applyFont="1"/>
    <xf numFmtId="170" fontId="4" fillId="0" borderId="0" xfId="0" applyNumberFormat="1" applyFont="1"/>
    <xf numFmtId="170" fontId="4" fillId="0" borderId="0" xfId="0" applyNumberFormat="1" applyFont="1" applyBorder="1"/>
    <xf numFmtId="170" fontId="4" fillId="0" borderId="11" xfId="0" applyNumberFormat="1" applyFont="1" applyBorder="1"/>
    <xf numFmtId="0" fontId="2" fillId="0" borderId="0" xfId="0" applyFont="1"/>
    <xf numFmtId="171" fontId="24" fillId="0" borderId="12" xfId="0" applyNumberFormat="1" applyFont="1" applyBorder="1"/>
    <xf numFmtId="172" fontId="24" fillId="0" borderId="12" xfId="0" applyNumberFormat="1" applyFont="1" applyBorder="1"/>
    <xf numFmtId="0" fontId="1" fillId="0" borderId="0" xfId="0" applyFont="1"/>
    <xf numFmtId="164" fontId="2" fillId="0" borderId="0" xfId="0" applyNumberFormat="1" applyFont="1" applyBorder="1"/>
    <xf numFmtId="164" fontId="1" fillId="0" borderId="0" xfId="0" applyNumberFormat="1" applyFont="1"/>
    <xf numFmtId="173" fontId="2" fillId="0" borderId="11" xfId="0" applyNumberFormat="1" applyFont="1" applyBorder="1"/>
    <xf numFmtId="174" fontId="22" fillId="0" borderId="0" xfId="42" applyNumberFormat="1" applyFont="1"/>
    <xf numFmtId="167" fontId="22" fillId="0" borderId="0" xfId="42" applyNumberFormat="1" applyFont="1" applyFill="1"/>
    <xf numFmtId="1" fontId="25" fillId="0" borderId="0" xfId="0" quotePrefix="1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25" fillId="0" borderId="0" xfId="0" applyFont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H15"/>
  <sheetViews>
    <sheetView tabSelected="1" workbookViewId="0">
      <selection activeCell="H6" sqref="H6"/>
    </sheetView>
  </sheetViews>
  <sheetFormatPr defaultRowHeight="15"/>
  <cols>
    <col min="1" max="1" width="22.85546875" customWidth="1"/>
  </cols>
  <sheetData>
    <row r="1" spans="1:8" ht="26.25">
      <c r="A1" s="9" t="s">
        <v>36</v>
      </c>
      <c r="B1" s="10"/>
      <c r="C1" s="10"/>
      <c r="D1" s="10"/>
      <c r="E1" s="10"/>
      <c r="F1" s="10"/>
      <c r="G1" s="10"/>
      <c r="H1" s="29"/>
    </row>
    <row r="2" spans="1:8">
      <c r="A2" s="9"/>
      <c r="B2" s="10"/>
      <c r="C2" s="10"/>
      <c r="D2" s="10"/>
      <c r="E2" s="10"/>
      <c r="F2" s="10"/>
      <c r="G2" s="10"/>
    </row>
    <row r="3" spans="1:8">
      <c r="A3" s="9" t="s">
        <v>37</v>
      </c>
      <c r="B3" s="10"/>
      <c r="C3" s="10"/>
      <c r="D3" s="10"/>
      <c r="E3" s="10"/>
      <c r="F3" s="10"/>
      <c r="G3" s="10"/>
    </row>
    <row r="4" spans="1:8">
      <c r="A4" s="9"/>
      <c r="B4" s="10"/>
      <c r="C4" s="10"/>
      <c r="D4" s="10"/>
      <c r="E4" s="10"/>
      <c r="F4" s="10"/>
      <c r="G4" s="10"/>
    </row>
    <row r="5" spans="1:8">
      <c r="A5" s="9" t="s">
        <v>88</v>
      </c>
      <c r="B5" s="10"/>
      <c r="C5" s="10"/>
      <c r="D5" s="10"/>
      <c r="E5" s="10"/>
      <c r="F5" s="10"/>
      <c r="G5" s="10"/>
    </row>
    <row r="6" spans="1:8">
      <c r="A6" s="10"/>
      <c r="B6" s="10"/>
      <c r="C6" s="10"/>
      <c r="D6" s="10"/>
      <c r="E6" s="10"/>
      <c r="F6" s="10"/>
      <c r="G6" s="10"/>
    </row>
    <row r="7" spans="1:8">
      <c r="A7" s="9" t="s">
        <v>38</v>
      </c>
      <c r="B7" s="10"/>
      <c r="C7" s="10"/>
      <c r="D7" s="10"/>
      <c r="E7" s="10"/>
      <c r="F7" s="10"/>
      <c r="G7" s="10"/>
    </row>
    <row r="8" spans="1:8">
      <c r="A8" s="10"/>
      <c r="B8" s="10"/>
      <c r="C8" s="10"/>
      <c r="D8" s="10"/>
      <c r="E8" s="10"/>
      <c r="F8" s="10"/>
      <c r="G8" s="10"/>
    </row>
    <row r="9" spans="1:8">
      <c r="A9" s="10"/>
      <c r="B9" s="9">
        <v>1</v>
      </c>
      <c r="C9" s="10" t="s">
        <v>39</v>
      </c>
      <c r="D9" s="10"/>
      <c r="E9" s="10"/>
      <c r="F9" s="10"/>
      <c r="G9" s="10"/>
    </row>
    <row r="10" spans="1:8">
      <c r="A10" s="10"/>
      <c r="B10" s="9"/>
      <c r="C10" s="10"/>
      <c r="D10" s="10"/>
      <c r="E10" s="10"/>
      <c r="F10" s="10"/>
      <c r="G10" s="10"/>
    </row>
    <row r="11" spans="1:8">
      <c r="A11" s="10"/>
      <c r="B11" s="9">
        <v>2</v>
      </c>
      <c r="C11" s="10" t="s">
        <v>40</v>
      </c>
      <c r="D11" s="10"/>
      <c r="E11" s="10"/>
      <c r="F11" s="10"/>
      <c r="G11" s="10"/>
    </row>
    <row r="12" spans="1:8">
      <c r="A12" s="10"/>
      <c r="B12" s="9"/>
      <c r="C12" s="10"/>
      <c r="D12" s="10"/>
      <c r="E12" s="10"/>
      <c r="F12" s="10"/>
      <c r="G12" s="10"/>
    </row>
    <row r="13" spans="1:8">
      <c r="A13" s="10"/>
      <c r="B13" s="9">
        <v>4</v>
      </c>
      <c r="C13" s="10" t="s">
        <v>30</v>
      </c>
      <c r="D13" s="10"/>
      <c r="E13" s="10"/>
      <c r="F13" s="10"/>
      <c r="G13" s="10"/>
    </row>
    <row r="14" spans="1:8">
      <c r="A14" s="10"/>
      <c r="B14" s="10"/>
      <c r="C14" s="10"/>
      <c r="D14" s="10"/>
      <c r="E14" s="10"/>
      <c r="F14" s="10"/>
      <c r="G14" s="10"/>
    </row>
    <row r="15" spans="1:8">
      <c r="A15" s="10"/>
      <c r="B15" s="10"/>
      <c r="C15" s="10"/>
      <c r="D15" s="10"/>
      <c r="E15" s="10"/>
      <c r="F15" s="10"/>
      <c r="G15" s="10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F53"/>
  <sheetViews>
    <sheetView topLeftCell="A16" workbookViewId="0">
      <selection sqref="A1:F41"/>
    </sheetView>
  </sheetViews>
  <sheetFormatPr defaultRowHeight="15"/>
  <cols>
    <col min="1" max="1" width="47.28515625" customWidth="1"/>
    <col min="2" max="3" width="11.140625" customWidth="1"/>
    <col min="4" max="4" width="5.7109375" customWidth="1"/>
    <col min="5" max="6" width="11.140625" customWidth="1"/>
  </cols>
  <sheetData>
    <row r="1" spans="1:6">
      <c r="A1" s="9" t="s">
        <v>36</v>
      </c>
      <c r="B1" s="10"/>
      <c r="C1" s="10"/>
      <c r="D1" s="10"/>
      <c r="E1" s="10"/>
      <c r="F1" s="28"/>
    </row>
    <row r="2" spans="1:6">
      <c r="A2" s="10"/>
      <c r="B2" s="10"/>
      <c r="C2" s="10"/>
      <c r="D2" s="10"/>
      <c r="E2" s="10"/>
      <c r="F2" s="10"/>
    </row>
    <row r="3" spans="1:6">
      <c r="A3" s="9" t="s">
        <v>41</v>
      </c>
      <c r="B3" s="10"/>
      <c r="C3" s="10"/>
      <c r="D3" s="10"/>
      <c r="E3" s="10"/>
      <c r="F3" s="10"/>
    </row>
    <row r="4" spans="1:6">
      <c r="A4" s="9"/>
      <c r="B4" s="10"/>
      <c r="C4" s="10"/>
      <c r="D4" s="10"/>
      <c r="E4" s="10"/>
      <c r="F4" s="10"/>
    </row>
    <row r="5" spans="1:6">
      <c r="A5" s="9" t="s">
        <v>88</v>
      </c>
      <c r="B5" s="10"/>
      <c r="C5" s="10"/>
      <c r="D5" s="10"/>
      <c r="E5" s="10"/>
      <c r="F5" s="10"/>
    </row>
    <row r="6" spans="1:6">
      <c r="A6" s="9"/>
      <c r="B6" s="10"/>
      <c r="C6" s="10"/>
      <c r="D6" s="10"/>
      <c r="E6" s="10"/>
      <c r="F6" s="10"/>
    </row>
    <row r="7" spans="1:6">
      <c r="A7" s="10"/>
      <c r="B7" s="42">
        <v>2018</v>
      </c>
      <c r="C7" s="43"/>
      <c r="D7" s="10"/>
      <c r="E7" s="42">
        <v>2017</v>
      </c>
      <c r="F7" s="43"/>
    </row>
    <row r="8" spans="1:6">
      <c r="A8" s="9"/>
      <c r="B8" s="11" t="s">
        <v>42</v>
      </c>
      <c r="C8" s="11" t="s">
        <v>42</v>
      </c>
      <c r="D8" s="11"/>
      <c r="E8" s="11" t="s">
        <v>42</v>
      </c>
      <c r="F8" s="11" t="s">
        <v>42</v>
      </c>
    </row>
    <row r="9" spans="1:6">
      <c r="A9" s="9" t="s">
        <v>43</v>
      </c>
      <c r="B9" s="11"/>
      <c r="C9" s="11"/>
      <c r="D9" s="11"/>
      <c r="E9" s="11"/>
      <c r="F9" s="10"/>
    </row>
    <row r="10" spans="1:6" ht="21.75" customHeight="1">
      <c r="A10" s="9"/>
      <c r="B10" s="11"/>
      <c r="C10" s="11"/>
      <c r="D10" s="11"/>
      <c r="E10" s="11"/>
      <c r="F10" s="10"/>
    </row>
    <row r="11" spans="1:6">
      <c r="A11" s="10" t="s">
        <v>27</v>
      </c>
      <c r="B11" s="23"/>
      <c r="C11" s="30">
        <v>21093.439999999999</v>
      </c>
      <c r="D11" s="30"/>
      <c r="E11" s="30"/>
      <c r="F11" s="30">
        <v>21273.34</v>
      </c>
    </row>
    <row r="12" spans="1:6">
      <c r="A12" s="10" t="s">
        <v>29</v>
      </c>
      <c r="B12" s="23"/>
      <c r="C12" s="30">
        <v>11146</v>
      </c>
      <c r="D12" s="30"/>
      <c r="E12" s="30"/>
      <c r="F12" s="30">
        <v>12444.05</v>
      </c>
    </row>
    <row r="13" spans="1:6">
      <c r="A13" s="10" t="s">
        <v>1</v>
      </c>
      <c r="B13" s="23"/>
      <c r="C13" s="31">
        <v>22.92</v>
      </c>
      <c r="D13" s="31"/>
      <c r="E13" s="30"/>
      <c r="F13" s="31">
        <v>21.049999999999997</v>
      </c>
    </row>
    <row r="14" spans="1:6">
      <c r="A14" s="10" t="s">
        <v>44</v>
      </c>
      <c r="B14" s="23"/>
      <c r="C14" s="30">
        <v>525</v>
      </c>
      <c r="D14" s="30"/>
      <c r="E14" s="30"/>
      <c r="F14" s="30">
        <v>575</v>
      </c>
    </row>
    <row r="15" spans="1:6">
      <c r="A15" s="10" t="s">
        <v>0</v>
      </c>
      <c r="B15" s="23"/>
      <c r="C15" s="30">
        <v>929</v>
      </c>
      <c r="D15" s="30"/>
      <c r="E15" s="30"/>
      <c r="F15" s="30">
        <v>504</v>
      </c>
    </row>
    <row r="16" spans="1:6">
      <c r="A16" s="10" t="s">
        <v>45</v>
      </c>
      <c r="B16" s="23"/>
      <c r="C16" s="30">
        <v>5267.2</v>
      </c>
      <c r="D16" s="30"/>
      <c r="E16" s="30"/>
      <c r="F16" s="30">
        <v>5136</v>
      </c>
    </row>
    <row r="17" spans="1:6">
      <c r="A17" s="10" t="s">
        <v>53</v>
      </c>
      <c r="B17" s="23"/>
      <c r="C17" s="32">
        <v>1560.42</v>
      </c>
      <c r="D17" s="30"/>
      <c r="E17" s="30"/>
      <c r="F17" s="32">
        <v>2273.04</v>
      </c>
    </row>
    <row r="18" spans="1:6">
      <c r="A18" s="10"/>
      <c r="B18" s="23"/>
      <c r="C18" s="30">
        <v>40542.979999999996</v>
      </c>
      <c r="D18" s="23"/>
      <c r="E18" s="23"/>
      <c r="F18" s="30">
        <v>42226.48</v>
      </c>
    </row>
    <row r="19" spans="1:6">
      <c r="A19" s="10"/>
      <c r="B19" s="23"/>
      <c r="C19" s="23"/>
      <c r="D19" s="23"/>
      <c r="E19" s="23"/>
      <c r="F19" s="23"/>
    </row>
    <row r="20" spans="1:6">
      <c r="A20" s="9" t="s">
        <v>46</v>
      </c>
      <c r="B20" s="23"/>
      <c r="C20" s="23"/>
      <c r="D20" s="23"/>
      <c r="E20" s="23"/>
      <c r="F20" s="23"/>
    </row>
    <row r="21" spans="1:6">
      <c r="A21" s="9"/>
      <c r="B21" s="23"/>
      <c r="C21" s="23"/>
      <c r="D21" s="23"/>
      <c r="E21" s="23"/>
      <c r="F21" s="23"/>
    </row>
    <row r="22" spans="1:6">
      <c r="A22" s="10" t="s">
        <v>4</v>
      </c>
      <c r="B22" s="30">
        <v>19765</v>
      </c>
      <c r="C22" s="23"/>
      <c r="D22" s="23"/>
      <c r="E22" s="30">
        <v>19215</v>
      </c>
      <c r="F22" s="23"/>
    </row>
    <row r="23" spans="1:6">
      <c r="A23" s="10" t="s">
        <v>11</v>
      </c>
      <c r="B23" s="30">
        <v>768.86999999999989</v>
      </c>
      <c r="C23" s="23"/>
      <c r="D23" s="23"/>
      <c r="E23" s="30">
        <v>63.879999999999995</v>
      </c>
      <c r="F23" s="23"/>
    </row>
    <row r="24" spans="1:6">
      <c r="A24" s="10" t="s">
        <v>70</v>
      </c>
      <c r="B24" s="30">
        <v>130</v>
      </c>
      <c r="C24" s="23"/>
      <c r="D24" s="23"/>
      <c r="E24" s="30">
        <v>126</v>
      </c>
      <c r="F24" s="23"/>
    </row>
    <row r="25" spans="1:6">
      <c r="A25" s="10" t="s">
        <v>12</v>
      </c>
      <c r="B25" s="30">
        <v>440</v>
      </c>
      <c r="C25" s="23"/>
      <c r="D25" s="23"/>
      <c r="E25" s="30">
        <v>440</v>
      </c>
      <c r="F25" s="23"/>
    </row>
    <row r="26" spans="1:6">
      <c r="A26" s="10" t="s">
        <v>7</v>
      </c>
      <c r="B26" s="30">
        <v>4446.2700000000004</v>
      </c>
      <c r="C26" s="23"/>
      <c r="D26" s="23"/>
      <c r="E26" s="30">
        <v>673.96</v>
      </c>
      <c r="F26" s="23"/>
    </row>
    <row r="27" spans="1:6">
      <c r="A27" s="10" t="s">
        <v>6</v>
      </c>
      <c r="B27" s="30">
        <v>1845.43</v>
      </c>
      <c r="C27" s="23"/>
      <c r="D27" s="23"/>
      <c r="E27" s="30">
        <v>1826.73</v>
      </c>
      <c r="F27" s="23"/>
    </row>
    <row r="28" spans="1:6">
      <c r="A28" s="10" t="s">
        <v>10</v>
      </c>
      <c r="B28" s="30">
        <v>2277</v>
      </c>
      <c r="C28" s="23"/>
      <c r="D28" s="23"/>
      <c r="E28" s="30">
        <v>2217.96</v>
      </c>
      <c r="F28" s="23"/>
    </row>
    <row r="29" spans="1:6">
      <c r="A29" s="10" t="s">
        <v>56</v>
      </c>
      <c r="B29" s="30">
        <v>5206.7800000000007</v>
      </c>
      <c r="C29" s="23"/>
      <c r="D29" s="23"/>
      <c r="E29" s="30">
        <v>4273.26</v>
      </c>
      <c r="F29" s="23"/>
    </row>
    <row r="30" spans="1:6">
      <c r="A30" s="10" t="s">
        <v>5</v>
      </c>
      <c r="B30" s="30">
        <v>606.20000000000005</v>
      </c>
      <c r="C30" s="23"/>
      <c r="D30" s="23"/>
      <c r="E30" s="30">
        <v>809.0100000000001</v>
      </c>
      <c r="F30" s="23"/>
    </row>
    <row r="31" spans="1:6">
      <c r="A31" s="10" t="s">
        <v>26</v>
      </c>
      <c r="B31" s="30">
        <v>1</v>
      </c>
      <c r="C31" s="23"/>
      <c r="D31" s="23"/>
      <c r="E31" s="30">
        <v>24</v>
      </c>
      <c r="F31" s="23"/>
    </row>
    <row r="32" spans="1:6">
      <c r="A32" s="10" t="s">
        <v>2</v>
      </c>
      <c r="B32" s="30">
        <v>0</v>
      </c>
      <c r="C32" s="23"/>
      <c r="D32" s="23"/>
      <c r="E32" s="30">
        <v>55</v>
      </c>
      <c r="F32" s="23"/>
    </row>
    <row r="33" spans="1:6">
      <c r="A33" s="10" t="s">
        <v>47</v>
      </c>
      <c r="B33" s="30">
        <v>1841.5</v>
      </c>
      <c r="C33" s="23"/>
      <c r="D33" s="23"/>
      <c r="E33" s="30">
        <v>1916.48</v>
      </c>
      <c r="F33" s="23"/>
    </row>
    <row r="34" spans="1:6">
      <c r="A34" s="10" t="s">
        <v>13</v>
      </c>
      <c r="B34" s="30">
        <v>315.99999999999994</v>
      </c>
      <c r="C34" s="23"/>
      <c r="D34" s="23"/>
      <c r="E34" s="30">
        <v>301.94000000000005</v>
      </c>
      <c r="F34" s="23"/>
    </row>
    <row r="35" spans="1:6">
      <c r="A35" s="10" t="s">
        <v>14</v>
      </c>
      <c r="B35" s="30">
        <v>0</v>
      </c>
      <c r="C35" s="23"/>
      <c r="D35" s="23"/>
      <c r="E35" s="30">
        <v>0</v>
      </c>
      <c r="F35" s="23"/>
    </row>
    <row r="36" spans="1:6">
      <c r="A36" s="10" t="s">
        <v>8</v>
      </c>
      <c r="B36" s="30">
        <v>32</v>
      </c>
      <c r="C36" s="23"/>
      <c r="D36" s="23"/>
      <c r="E36" s="30">
        <v>175.84</v>
      </c>
      <c r="F36" s="23"/>
    </row>
    <row r="37" spans="1:6">
      <c r="A37" s="10" t="s">
        <v>9</v>
      </c>
      <c r="B37" s="30">
        <v>2463</v>
      </c>
      <c r="C37" s="23"/>
      <c r="D37" s="23"/>
      <c r="E37" s="30">
        <v>2006</v>
      </c>
      <c r="F37" s="23"/>
    </row>
    <row r="38" spans="1:6">
      <c r="A38" s="10" t="s">
        <v>3</v>
      </c>
      <c r="B38" s="32">
        <v>150</v>
      </c>
      <c r="C38" s="30">
        <v>40289</v>
      </c>
      <c r="D38" s="23"/>
      <c r="E38" s="32">
        <v>0</v>
      </c>
      <c r="F38" s="30">
        <v>34124</v>
      </c>
    </row>
    <row r="39" spans="1:6">
      <c r="A39" s="10"/>
      <c r="B39" s="23"/>
      <c r="C39" s="30"/>
      <c r="D39" s="23"/>
      <c r="E39" s="30"/>
      <c r="F39" s="30"/>
    </row>
    <row r="40" spans="1:6">
      <c r="A40" s="9" t="s">
        <v>28</v>
      </c>
      <c r="B40" s="23"/>
      <c r="C40" s="34">
        <v>254</v>
      </c>
      <c r="D40" s="24"/>
      <c r="E40" s="30"/>
      <c r="F40" s="35">
        <v>8102</v>
      </c>
    </row>
    <row r="41" spans="1:6">
      <c r="C41" s="30"/>
      <c r="E41" s="30"/>
      <c r="F41" s="30"/>
    </row>
    <row r="42" spans="1:6">
      <c r="C42" s="30"/>
      <c r="E42" s="30"/>
      <c r="F42" s="30"/>
    </row>
    <row r="43" spans="1:6">
      <c r="C43" s="30"/>
      <c r="E43" s="30"/>
      <c r="F43" s="30"/>
    </row>
    <row r="44" spans="1:6">
      <c r="C44" s="30"/>
      <c r="E44" s="30"/>
      <c r="F44" s="30"/>
    </row>
    <row r="45" spans="1:6">
      <c r="C45" s="30"/>
      <c r="E45" s="30"/>
      <c r="F45" s="30"/>
    </row>
    <row r="46" spans="1:6">
      <c r="C46" s="30"/>
      <c r="E46" s="30"/>
      <c r="F46" s="30"/>
    </row>
    <row r="47" spans="1:6">
      <c r="C47" s="30"/>
      <c r="E47" s="30"/>
      <c r="F47" s="30"/>
    </row>
    <row r="48" spans="1:6">
      <c r="C48" s="30"/>
      <c r="E48" s="30"/>
      <c r="F48" s="30"/>
    </row>
    <row r="49" spans="3:6">
      <c r="C49" s="30"/>
      <c r="E49" s="30"/>
      <c r="F49" s="30"/>
    </row>
    <row r="50" spans="3:6">
      <c r="C50" s="30"/>
      <c r="E50" s="30"/>
      <c r="F50" s="30"/>
    </row>
    <row r="51" spans="3:6">
      <c r="C51" s="30"/>
      <c r="E51" s="30"/>
      <c r="F51" s="30"/>
    </row>
    <row r="52" spans="3:6">
      <c r="C52" s="30"/>
      <c r="E52" s="30"/>
      <c r="F52" s="30"/>
    </row>
    <row r="53" spans="3:6">
      <c r="C53" s="30"/>
      <c r="E53" s="30"/>
      <c r="F53" s="30"/>
    </row>
  </sheetData>
  <mergeCells count="2">
    <mergeCell ref="B7:C7"/>
    <mergeCell ref="E7:F7"/>
  </mergeCells>
  <pageMargins left="0.19685039370078741" right="0.19685039370078741" top="0.19685039370078741" bottom="0.39370078740157483" header="0.51181102362204722" footer="0.51181102362204722"/>
  <pageSetup paperSize="9" orientation="portrait" blackAndWhite="1" horizontalDpi="300" verticalDpi="300" r:id="rId1"/>
  <headerFooter>
    <oddFooter>&amp;C&amp;"-,Bold"1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workbookViewId="0">
      <selection sqref="A1:F26"/>
    </sheetView>
  </sheetViews>
  <sheetFormatPr defaultColWidth="12" defaultRowHeight="12.75"/>
  <cols>
    <col min="1" max="1" width="46.28515625" style="3" customWidth="1"/>
    <col min="2" max="8" width="11.7109375" style="3" customWidth="1"/>
    <col min="9" max="9" width="25.85546875" style="41" customWidth="1"/>
    <col min="10" max="12" width="12" style="41"/>
    <col min="13" max="16384" width="12" style="3"/>
  </cols>
  <sheetData>
    <row r="1" spans="1:12" customFormat="1" ht="15">
      <c r="A1" s="9" t="s">
        <v>36</v>
      </c>
      <c r="B1" s="10"/>
      <c r="C1" s="10"/>
      <c r="D1" s="10"/>
      <c r="E1" s="10"/>
      <c r="F1" s="10"/>
      <c r="I1" s="27"/>
      <c r="J1" s="27"/>
      <c r="K1" s="27"/>
      <c r="L1" s="27"/>
    </row>
    <row r="2" spans="1:12" customFormat="1" ht="15">
      <c r="A2" s="10"/>
      <c r="B2" s="10"/>
      <c r="C2" s="10"/>
      <c r="D2" s="10"/>
      <c r="E2" s="10"/>
      <c r="F2" s="10"/>
      <c r="I2" s="27"/>
      <c r="J2" s="27"/>
      <c r="K2" s="27"/>
      <c r="L2" s="27"/>
    </row>
    <row r="3" spans="1:12" customFormat="1" ht="15">
      <c r="A3" s="9" t="s">
        <v>49</v>
      </c>
      <c r="B3" s="10"/>
      <c r="C3" s="10"/>
      <c r="D3" s="10"/>
      <c r="E3" s="10"/>
      <c r="F3" s="10"/>
      <c r="I3" s="27"/>
      <c r="J3" s="27"/>
      <c r="K3" s="27"/>
      <c r="L3" s="27"/>
    </row>
    <row r="4" spans="1:12" customFormat="1" ht="15">
      <c r="A4" s="9"/>
      <c r="B4" s="10"/>
      <c r="C4" s="10"/>
      <c r="D4" s="10"/>
      <c r="E4" s="10"/>
      <c r="F4" s="10"/>
      <c r="I4" s="27"/>
      <c r="J4" s="27"/>
      <c r="K4" s="27"/>
      <c r="L4" s="27"/>
    </row>
    <row r="5" spans="1:12" customFormat="1" ht="15">
      <c r="A5" s="9" t="s">
        <v>88</v>
      </c>
      <c r="B5" s="10"/>
      <c r="C5" s="10"/>
      <c r="D5" s="10"/>
      <c r="E5" s="10"/>
      <c r="F5" s="10"/>
      <c r="I5" s="27"/>
      <c r="J5" s="27"/>
      <c r="K5" s="27"/>
      <c r="L5" s="27"/>
    </row>
    <row r="7" spans="1:12">
      <c r="A7" s="10"/>
      <c r="B7" s="42">
        <v>2018</v>
      </c>
      <c r="C7" s="43"/>
      <c r="D7" s="10"/>
      <c r="E7" s="42">
        <v>2017</v>
      </c>
      <c r="F7" s="43"/>
    </row>
    <row r="8" spans="1:12">
      <c r="A8" s="9"/>
      <c r="B8" s="11" t="s">
        <v>42</v>
      </c>
      <c r="C8" s="11" t="s">
        <v>42</v>
      </c>
      <c r="D8" s="11"/>
      <c r="E8" s="11" t="s">
        <v>42</v>
      </c>
      <c r="F8" s="11" t="s">
        <v>42</v>
      </c>
    </row>
    <row r="10" spans="1:12">
      <c r="A10" s="4" t="s">
        <v>71</v>
      </c>
    </row>
    <row r="11" spans="1:12" ht="15">
      <c r="I11" s="27"/>
      <c r="J11" s="27"/>
      <c r="K11" s="27"/>
    </row>
    <row r="12" spans="1:12" ht="15">
      <c r="A12" s="3" t="s">
        <v>72</v>
      </c>
      <c r="C12" s="6">
        <v>50</v>
      </c>
      <c r="D12" s="6"/>
      <c r="E12" s="6"/>
      <c r="F12" s="6"/>
      <c r="G12" s="6"/>
      <c r="I12" s="27"/>
      <c r="J12" s="27"/>
      <c r="K12" s="27"/>
    </row>
    <row r="13" spans="1:12" ht="15">
      <c r="A13" s="3" t="s">
        <v>74</v>
      </c>
      <c r="C13" s="6">
        <v>425</v>
      </c>
      <c r="D13" s="6"/>
      <c r="E13" s="6"/>
      <c r="F13" s="6">
        <v>479</v>
      </c>
      <c r="G13" s="6"/>
      <c r="I13" s="27"/>
      <c r="J13" s="27"/>
      <c r="K13" s="27"/>
    </row>
    <row r="14" spans="1:12" ht="15">
      <c r="A14" s="3" t="s">
        <v>13</v>
      </c>
      <c r="C14" s="6">
        <v>210</v>
      </c>
      <c r="D14" s="6"/>
      <c r="E14" s="6"/>
      <c r="F14" s="6">
        <v>240</v>
      </c>
      <c r="G14" s="6"/>
      <c r="I14" s="27"/>
      <c r="J14" s="27"/>
      <c r="K14" s="27"/>
    </row>
    <row r="15" spans="1:12" ht="15">
      <c r="A15" s="3" t="s">
        <v>84</v>
      </c>
      <c r="C15" s="6">
        <v>579</v>
      </c>
      <c r="D15" s="6"/>
      <c r="E15" s="6"/>
      <c r="F15" s="6">
        <v>255</v>
      </c>
      <c r="G15" s="6"/>
      <c r="I15" s="27"/>
      <c r="J15" s="27"/>
      <c r="K15" s="27"/>
    </row>
    <row r="16" spans="1:12" ht="15">
      <c r="A16" s="3" t="s">
        <v>108</v>
      </c>
      <c r="C16" s="6">
        <v>92</v>
      </c>
      <c r="D16" s="6"/>
      <c r="E16" s="6"/>
      <c r="F16" s="6"/>
      <c r="G16" s="6"/>
      <c r="I16" s="27"/>
      <c r="J16" s="27"/>
      <c r="K16" s="27"/>
    </row>
    <row r="17" spans="1:11" ht="15">
      <c r="A17" s="3" t="s">
        <v>75</v>
      </c>
      <c r="C17" s="7">
        <v>10</v>
      </c>
      <c r="D17" s="6"/>
      <c r="E17" s="6"/>
      <c r="F17" s="7">
        <v>98</v>
      </c>
      <c r="G17" s="6"/>
      <c r="I17" s="27"/>
      <c r="J17" s="27"/>
      <c r="K17" s="27"/>
    </row>
    <row r="18" spans="1:11" ht="15">
      <c r="B18" s="6"/>
      <c r="C18" s="6">
        <f>SUM(C12:C17)</f>
        <v>1366</v>
      </c>
      <c r="D18" s="6"/>
      <c r="E18" s="6"/>
      <c r="F18" s="6">
        <f>SUM(F12:F17)</f>
        <v>1072</v>
      </c>
      <c r="G18" s="6"/>
      <c r="I18" s="27"/>
      <c r="J18" s="27"/>
      <c r="K18" s="27"/>
    </row>
    <row r="19" spans="1:11" ht="15">
      <c r="B19" s="6"/>
      <c r="C19" s="6"/>
      <c r="D19" s="6"/>
      <c r="E19" s="6"/>
      <c r="F19" s="6"/>
      <c r="G19" s="6"/>
      <c r="I19" s="27"/>
      <c r="J19" s="27"/>
      <c r="K19" s="27"/>
    </row>
    <row r="20" spans="1:11">
      <c r="A20" s="4" t="s">
        <v>43</v>
      </c>
      <c r="B20" s="6"/>
      <c r="C20" s="6"/>
      <c r="D20" s="6"/>
      <c r="E20" s="6"/>
      <c r="F20" s="6"/>
      <c r="G20" s="6"/>
    </row>
    <row r="21" spans="1:11">
      <c r="B21" s="6"/>
      <c r="C21" s="6"/>
      <c r="D21" s="6"/>
      <c r="E21" s="6"/>
      <c r="F21" s="6"/>
      <c r="G21" s="6"/>
    </row>
    <row r="22" spans="1:11">
      <c r="A22" s="3" t="s">
        <v>73</v>
      </c>
      <c r="B22" s="40">
        <v>0</v>
      </c>
      <c r="C22" s="6"/>
      <c r="D22" s="6"/>
      <c r="E22" s="6">
        <v>250</v>
      </c>
      <c r="F22" s="6"/>
      <c r="G22" s="6"/>
    </row>
    <row r="23" spans="1:11">
      <c r="A23" s="3" t="s">
        <v>27</v>
      </c>
      <c r="B23" s="7">
        <v>855</v>
      </c>
      <c r="C23" s="6">
        <f>B23+B22</f>
        <v>855</v>
      </c>
      <c r="D23" s="6"/>
      <c r="E23" s="7">
        <v>649</v>
      </c>
      <c r="F23" s="6">
        <f>E23+E22</f>
        <v>899</v>
      </c>
      <c r="G23" s="6"/>
    </row>
    <row r="24" spans="1:11">
      <c r="B24" s="6"/>
      <c r="C24" s="6"/>
      <c r="D24" s="6"/>
      <c r="E24" s="6"/>
      <c r="F24" s="6"/>
      <c r="G24" s="6"/>
    </row>
    <row r="25" spans="1:11" ht="13.5" thickBot="1">
      <c r="B25" s="6"/>
      <c r="C25" s="8">
        <f>C23-C18</f>
        <v>-511</v>
      </c>
      <c r="D25" s="6"/>
      <c r="E25" s="6"/>
      <c r="F25" s="8">
        <f>F23-F18</f>
        <v>-173</v>
      </c>
      <c r="G25" s="6"/>
    </row>
    <row r="26" spans="1:11" ht="13.5" thickTop="1">
      <c r="B26" s="6"/>
      <c r="C26" s="6"/>
      <c r="D26" s="6"/>
      <c r="E26" s="6"/>
      <c r="F26" s="6"/>
      <c r="G26" s="6"/>
    </row>
    <row r="27" spans="1:11">
      <c r="B27" s="6"/>
      <c r="C27" s="6"/>
      <c r="D27" s="6"/>
      <c r="E27" s="6"/>
      <c r="F27" s="6"/>
      <c r="G27" s="6"/>
    </row>
    <row r="28" spans="1:11">
      <c r="B28" s="6"/>
      <c r="C28" s="6"/>
      <c r="D28" s="6"/>
      <c r="E28" s="6"/>
      <c r="F28" s="6"/>
      <c r="G28" s="6"/>
    </row>
    <row r="29" spans="1:11">
      <c r="B29" s="5"/>
      <c r="C29" s="5"/>
      <c r="D29" s="5"/>
      <c r="E29" s="5"/>
      <c r="F29" s="5"/>
    </row>
    <row r="30" spans="1:11">
      <c r="B30" s="5"/>
      <c r="C30" s="5"/>
      <c r="D30" s="5"/>
      <c r="E30" s="5"/>
      <c r="F30" s="5"/>
    </row>
    <row r="31" spans="1:11">
      <c r="B31" s="5"/>
      <c r="C31" s="5"/>
      <c r="D31" s="5"/>
      <c r="E31" s="5"/>
      <c r="F31" s="5"/>
    </row>
    <row r="32" spans="1:11">
      <c r="B32" s="5"/>
      <c r="C32" s="5"/>
      <c r="D32" s="5"/>
      <c r="E32" s="5"/>
      <c r="F32" s="5"/>
    </row>
    <row r="33" spans="2:6">
      <c r="B33" s="5"/>
      <c r="C33" s="5"/>
      <c r="D33" s="5"/>
      <c r="E33" s="5"/>
      <c r="F33" s="5"/>
    </row>
  </sheetData>
  <mergeCells count="2">
    <mergeCell ref="B7:C7"/>
    <mergeCell ref="E7:F7"/>
  </mergeCells>
  <pageMargins left="0.19685039370078741" right="0.19685039370078741" top="0.19685039370078741" bottom="0.39370078740157483" header="0.51181102362204722" footer="0.51181102362204722"/>
  <pageSetup paperSize="9" scale="96" orientation="portrait" blackAndWhite="1" horizontalDpi="300" verticalDpi="300" r:id="rId1"/>
  <headerFooter>
    <oddFooter>&amp;C&amp;"-,Bold"2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C54"/>
  <sheetViews>
    <sheetView workbookViewId="0">
      <selection sqref="A1:C54"/>
    </sheetView>
  </sheetViews>
  <sheetFormatPr defaultRowHeight="15"/>
  <cols>
    <col min="1" max="1" width="51.7109375" customWidth="1"/>
    <col min="2" max="2" width="11.7109375" customWidth="1"/>
    <col min="3" max="3" width="33.7109375" customWidth="1"/>
    <col min="11" max="11" width="21.28515625" customWidth="1"/>
  </cols>
  <sheetData>
    <row r="1" spans="1:3">
      <c r="A1" s="9" t="s">
        <v>36</v>
      </c>
      <c r="B1" s="10"/>
      <c r="C1" s="10"/>
    </row>
    <row r="2" spans="1:3">
      <c r="A2" s="10"/>
      <c r="B2" s="10"/>
      <c r="C2" s="10"/>
    </row>
    <row r="3" spans="1:3">
      <c r="A3" s="9" t="s">
        <v>49</v>
      </c>
      <c r="B3" s="10"/>
      <c r="C3" s="10"/>
    </row>
    <row r="4" spans="1:3">
      <c r="A4" s="9"/>
      <c r="B4" s="10"/>
      <c r="C4" s="10"/>
    </row>
    <row r="5" spans="1:3">
      <c r="A5" s="9" t="s">
        <v>88</v>
      </c>
      <c r="B5" s="10"/>
      <c r="C5" s="10"/>
    </row>
    <row r="6" spans="1:3">
      <c r="A6" s="10"/>
      <c r="B6" s="10"/>
      <c r="C6" s="10"/>
    </row>
    <row r="7" spans="1:3">
      <c r="A7" s="9" t="s">
        <v>27</v>
      </c>
      <c r="B7" s="10"/>
      <c r="C7" s="10"/>
    </row>
    <row r="8" spans="1:3" s="2" customFormat="1" ht="16.5" customHeight="1">
      <c r="A8" s="47" t="s">
        <v>93</v>
      </c>
      <c r="B8" s="44"/>
      <c r="C8" s="44"/>
    </row>
    <row r="9" spans="1:3" ht="5.0999999999999996" customHeight="1">
      <c r="A9" s="10"/>
      <c r="B9" s="10"/>
      <c r="C9" s="10"/>
    </row>
    <row r="10" spans="1:3">
      <c r="A10" s="9" t="s">
        <v>79</v>
      </c>
      <c r="B10" s="10"/>
      <c r="C10" s="10"/>
    </row>
    <row r="11" spans="1:3" s="2" customFormat="1" ht="27" customHeight="1">
      <c r="A11" s="45" t="s">
        <v>94</v>
      </c>
      <c r="B11" s="46"/>
      <c r="C11" s="46"/>
    </row>
    <row r="12" spans="1:3" ht="5.0999999999999996" customHeight="1">
      <c r="A12" s="10"/>
      <c r="B12" s="10"/>
      <c r="C12" s="10"/>
    </row>
    <row r="13" spans="1:3">
      <c r="A13" s="9" t="s">
        <v>44</v>
      </c>
      <c r="B13" s="10"/>
      <c r="C13" s="10"/>
    </row>
    <row r="14" spans="1:3">
      <c r="A14" s="10" t="s">
        <v>50</v>
      </c>
      <c r="B14" s="10"/>
      <c r="C14" s="10"/>
    </row>
    <row r="15" spans="1:3" ht="5.0999999999999996" customHeight="1">
      <c r="A15" s="10"/>
      <c r="B15" s="10"/>
      <c r="C15" s="10"/>
    </row>
    <row r="16" spans="1:3">
      <c r="A16" s="9" t="s">
        <v>51</v>
      </c>
      <c r="B16" s="10"/>
      <c r="C16" s="10"/>
    </row>
    <row r="17" spans="1:3" ht="30.75" customHeight="1">
      <c r="A17" s="45" t="s">
        <v>95</v>
      </c>
      <c r="B17" s="46"/>
      <c r="C17" s="46"/>
    </row>
    <row r="18" spans="1:3" ht="5.0999999999999996" customHeight="1">
      <c r="A18" s="10"/>
      <c r="B18" s="10"/>
      <c r="C18" s="10"/>
    </row>
    <row r="19" spans="1:3" ht="14.25" customHeight="1">
      <c r="A19" s="9" t="s">
        <v>96</v>
      </c>
      <c r="B19" s="10"/>
      <c r="C19" s="10"/>
    </row>
    <row r="20" spans="1:3" ht="14.25" customHeight="1">
      <c r="A20" s="36" t="s">
        <v>97</v>
      </c>
      <c r="B20" s="10"/>
      <c r="C20" s="10"/>
    </row>
    <row r="21" spans="1:3" ht="4.5" customHeight="1">
      <c r="A21" s="9"/>
      <c r="B21" s="10"/>
      <c r="C21" s="10"/>
    </row>
    <row r="22" spans="1:3">
      <c r="A22" s="9" t="s">
        <v>52</v>
      </c>
      <c r="B22" s="10"/>
      <c r="C22" s="10"/>
    </row>
    <row r="23" spans="1:3" ht="36.75" customHeight="1">
      <c r="A23" s="44" t="s">
        <v>78</v>
      </c>
      <c r="B23" s="44"/>
      <c r="C23" s="44"/>
    </row>
    <row r="24" spans="1:3" ht="5.0999999999999996" customHeight="1">
      <c r="A24" s="10"/>
      <c r="B24" s="10"/>
      <c r="C24" s="10"/>
    </row>
    <row r="25" spans="1:3" ht="5.0999999999999996" customHeight="1">
      <c r="A25" s="10"/>
      <c r="B25" s="10"/>
      <c r="C25" s="10"/>
    </row>
    <row r="26" spans="1:3" ht="5.0999999999999996" customHeight="1">
      <c r="A26" s="10"/>
      <c r="B26" s="10"/>
      <c r="C26" s="10"/>
    </row>
    <row r="27" spans="1:3">
      <c r="A27" s="9" t="s">
        <v>53</v>
      </c>
      <c r="B27" s="10"/>
      <c r="C27" s="10"/>
    </row>
    <row r="28" spans="1:3">
      <c r="A28" s="10" t="s">
        <v>54</v>
      </c>
      <c r="B28" s="24">
        <v>198</v>
      </c>
      <c r="C28" s="10"/>
    </row>
    <row r="29" spans="1:3">
      <c r="A29" s="28" t="s">
        <v>83</v>
      </c>
      <c r="B29" s="24">
        <v>-112</v>
      </c>
      <c r="C29" s="10"/>
    </row>
    <row r="30" spans="1:3">
      <c r="A30" s="36" t="s">
        <v>99</v>
      </c>
      <c r="B30" s="24">
        <f>160+111</f>
        <v>271</v>
      </c>
      <c r="C30" s="10"/>
    </row>
    <row r="31" spans="1:3" hidden="1">
      <c r="A31" s="10" t="s">
        <v>76</v>
      </c>
      <c r="B31" s="24"/>
      <c r="C31" s="10"/>
    </row>
    <row r="32" spans="1:3">
      <c r="A32" s="36" t="s">
        <v>102</v>
      </c>
      <c r="B32" s="24">
        <v>55</v>
      </c>
      <c r="C32" s="10"/>
    </row>
    <row r="33" spans="1:3">
      <c r="A33" s="36" t="s">
        <v>101</v>
      </c>
      <c r="B33" s="24">
        <v>244</v>
      </c>
      <c r="C33" s="10"/>
    </row>
    <row r="34" spans="1:3">
      <c r="A34" s="33" t="s">
        <v>86</v>
      </c>
      <c r="B34" s="24">
        <v>214</v>
      </c>
      <c r="C34" s="10"/>
    </row>
    <row r="35" spans="1:3">
      <c r="A35" s="33" t="s">
        <v>87</v>
      </c>
      <c r="B35" s="24">
        <v>44</v>
      </c>
      <c r="C35" s="10"/>
    </row>
    <row r="36" spans="1:3">
      <c r="A36" s="33" t="s">
        <v>85</v>
      </c>
      <c r="B36" s="24">
        <v>525</v>
      </c>
      <c r="C36" s="10"/>
    </row>
    <row r="37" spans="1:3">
      <c r="A37" s="36" t="s">
        <v>100</v>
      </c>
      <c r="B37" s="24">
        <v>21</v>
      </c>
      <c r="C37" s="10"/>
    </row>
    <row r="38" spans="1:3">
      <c r="A38" s="10" t="s">
        <v>77</v>
      </c>
      <c r="B38" s="25">
        <f>3+24+73</f>
        <v>100</v>
      </c>
      <c r="C38" s="10"/>
    </row>
    <row r="39" spans="1:3">
      <c r="A39" s="10"/>
      <c r="B39" s="26">
        <f>SUM(B28:B38)</f>
        <v>1560</v>
      </c>
      <c r="C39" s="10"/>
    </row>
    <row r="40" spans="1:3">
      <c r="A40" s="9" t="s">
        <v>55</v>
      </c>
      <c r="B40" s="10"/>
      <c r="C40" s="10"/>
    </row>
    <row r="41" spans="1:3" hidden="1">
      <c r="A41" s="10" t="s">
        <v>82</v>
      </c>
      <c r="B41" s="24"/>
      <c r="C41" s="10"/>
    </row>
    <row r="42" spans="1:3">
      <c r="A42" s="36" t="s">
        <v>103</v>
      </c>
      <c r="B42" s="24">
        <v>1300</v>
      </c>
      <c r="C42" s="10"/>
    </row>
    <row r="43" spans="1:3">
      <c r="A43" s="36" t="s">
        <v>104</v>
      </c>
      <c r="B43" s="24">
        <v>70</v>
      </c>
      <c r="C43" s="10"/>
    </row>
    <row r="44" spans="1:3">
      <c r="A44" s="36" t="s">
        <v>106</v>
      </c>
      <c r="B44" s="24">
        <v>540</v>
      </c>
      <c r="C44" s="10"/>
    </row>
    <row r="45" spans="1:3">
      <c r="A45" s="36" t="s">
        <v>107</v>
      </c>
      <c r="B45" s="24">
        <v>72</v>
      </c>
      <c r="C45" s="10"/>
    </row>
    <row r="46" spans="1:3">
      <c r="A46" s="36" t="s">
        <v>105</v>
      </c>
      <c r="B46" s="24">
        <v>2464</v>
      </c>
      <c r="C46" s="10"/>
    </row>
    <row r="47" spans="1:3">
      <c r="A47" s="10"/>
      <c r="B47" s="26">
        <f>SUM(B41:B46)</f>
        <v>4446</v>
      </c>
      <c r="C47" s="10"/>
    </row>
    <row r="48" spans="1:3">
      <c r="A48" s="10"/>
      <c r="B48" s="24"/>
      <c r="C48" s="10"/>
    </row>
    <row r="49" spans="1:3" ht="5.0999999999999996" customHeight="1">
      <c r="A49" s="10"/>
      <c r="B49" s="24"/>
      <c r="C49" s="10"/>
    </row>
    <row r="50" spans="1:3">
      <c r="A50" s="9" t="s">
        <v>47</v>
      </c>
      <c r="B50" s="19"/>
      <c r="C50" s="10"/>
    </row>
    <row r="51" spans="1:3" ht="31.5" customHeight="1">
      <c r="A51" s="48" t="s">
        <v>110</v>
      </c>
      <c r="B51" s="49"/>
      <c r="C51" s="49"/>
    </row>
    <row r="52" spans="1:3" ht="5.0999999999999996" customHeight="1">
      <c r="A52" s="10"/>
      <c r="B52" s="10"/>
      <c r="C52" s="10"/>
    </row>
    <row r="53" spans="1:3">
      <c r="A53" s="9" t="s">
        <v>14</v>
      </c>
      <c r="B53" s="10"/>
      <c r="C53" s="10"/>
    </row>
    <row r="54" spans="1:3" ht="13.5" customHeight="1">
      <c r="A54" s="36" t="s">
        <v>98</v>
      </c>
      <c r="B54" s="9"/>
      <c r="C54" s="9"/>
    </row>
  </sheetData>
  <mergeCells count="5">
    <mergeCell ref="A23:C23"/>
    <mergeCell ref="A17:C17"/>
    <mergeCell ref="A8:C8"/>
    <mergeCell ref="A11:C11"/>
    <mergeCell ref="A51:C51"/>
  </mergeCells>
  <pageMargins left="0.19685039370078741" right="0.19685039370078741" top="0.19685039370078741" bottom="0.39370078740157483" header="0.31496062992125984" footer="0.31496062992125984"/>
  <pageSetup paperSize="9" orientation="portrait" r:id="rId1"/>
  <headerFooter>
    <oddFooter>&amp;C&amp;"-,Bold"3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62"/>
  <sheetViews>
    <sheetView workbookViewId="0">
      <selection sqref="A1:F63"/>
    </sheetView>
  </sheetViews>
  <sheetFormatPr defaultColWidth="6" defaultRowHeight="15"/>
  <cols>
    <col min="1" max="1" width="47.28515625" customWidth="1"/>
    <col min="2" max="3" width="11.140625" customWidth="1"/>
    <col min="4" max="4" width="5.7109375" customWidth="1"/>
    <col min="5" max="6" width="11.140625" customWidth="1"/>
    <col min="7" max="7" width="2" customWidth="1"/>
  </cols>
  <sheetData>
    <row r="1" spans="1:7">
      <c r="A1" s="9" t="s">
        <v>36</v>
      </c>
      <c r="B1" s="10"/>
      <c r="C1" s="10"/>
      <c r="D1" s="10"/>
      <c r="E1" s="10"/>
      <c r="F1" s="10"/>
    </row>
    <row r="2" spans="1:7">
      <c r="A2" s="10"/>
      <c r="B2" s="10"/>
      <c r="C2" s="10"/>
      <c r="D2" s="10"/>
      <c r="E2" s="10"/>
      <c r="F2" s="10"/>
    </row>
    <row r="3" spans="1:7">
      <c r="A3" s="9" t="s">
        <v>48</v>
      </c>
      <c r="B3" s="10"/>
      <c r="C3" s="10"/>
      <c r="D3" s="10"/>
      <c r="E3" s="10"/>
      <c r="F3" s="10"/>
    </row>
    <row r="4" spans="1:7">
      <c r="A4" s="9"/>
      <c r="B4" s="10"/>
      <c r="C4" s="10"/>
      <c r="D4" s="10"/>
      <c r="E4" s="10"/>
      <c r="F4" s="10"/>
    </row>
    <row r="5" spans="1:7">
      <c r="A5" s="9" t="s">
        <v>88</v>
      </c>
      <c r="B5" s="10"/>
      <c r="C5" s="10"/>
      <c r="D5" s="10"/>
      <c r="E5" s="10"/>
      <c r="F5" s="10"/>
    </row>
    <row r="6" spans="1:7">
      <c r="A6" s="10"/>
      <c r="B6" s="10"/>
      <c r="C6" s="10"/>
      <c r="D6" s="10"/>
      <c r="E6" s="10"/>
      <c r="F6" s="10"/>
    </row>
    <row r="7" spans="1:7">
      <c r="A7" s="10"/>
      <c r="B7" s="50">
        <v>2018</v>
      </c>
      <c r="C7" s="50"/>
      <c r="D7" s="9"/>
      <c r="E7" s="50">
        <v>2017</v>
      </c>
      <c r="F7" s="50"/>
    </row>
    <row r="8" spans="1:7">
      <c r="A8" s="15"/>
      <c r="B8" s="16" t="s">
        <v>42</v>
      </c>
      <c r="C8" s="17" t="s">
        <v>42</v>
      </c>
      <c r="D8" s="17"/>
      <c r="E8" s="17" t="s">
        <v>42</v>
      </c>
      <c r="F8" s="17" t="s">
        <v>42</v>
      </c>
    </row>
    <row r="9" spans="1:7">
      <c r="A9" s="9" t="s">
        <v>65</v>
      </c>
      <c r="B9" s="10"/>
      <c r="C9" s="10"/>
      <c r="D9" s="10"/>
      <c r="E9" s="10"/>
      <c r="F9" s="10"/>
    </row>
    <row r="10" spans="1:7">
      <c r="A10" s="10" t="s">
        <v>15</v>
      </c>
      <c r="B10" s="18">
        <v>13218.5</v>
      </c>
      <c r="C10" s="12"/>
      <c r="D10" s="12"/>
      <c r="E10" s="12">
        <v>13218.5</v>
      </c>
      <c r="F10" s="12"/>
      <c r="G10" s="1"/>
    </row>
    <row r="11" spans="1:7">
      <c r="A11" s="10" t="s">
        <v>22</v>
      </c>
      <c r="B11" s="25">
        <v>-5946</v>
      </c>
      <c r="C11" s="23">
        <v>7272.5</v>
      </c>
      <c r="D11" s="23"/>
      <c r="E11" s="25">
        <v>-5065</v>
      </c>
      <c r="F11" s="12">
        <v>8153.5</v>
      </c>
      <c r="G11" s="1"/>
    </row>
    <row r="12" spans="1:7" hidden="1">
      <c r="A12" s="10" t="s">
        <v>16</v>
      </c>
      <c r="B12" s="23">
        <v>223</v>
      </c>
      <c r="C12" s="23"/>
      <c r="D12" s="23"/>
      <c r="E12" s="23">
        <v>223</v>
      </c>
      <c r="F12" s="12"/>
      <c r="G12" s="1"/>
    </row>
    <row r="13" spans="1:7" hidden="1">
      <c r="A13" s="10" t="s">
        <v>23</v>
      </c>
      <c r="B13" s="25">
        <v>-223</v>
      </c>
      <c r="C13" s="23">
        <v>0</v>
      </c>
      <c r="D13" s="23"/>
      <c r="E13" s="25">
        <v>-223</v>
      </c>
      <c r="F13" s="12">
        <v>0</v>
      </c>
      <c r="G13" s="1"/>
    </row>
    <row r="14" spans="1:7">
      <c r="A14" s="10" t="s">
        <v>17</v>
      </c>
      <c r="B14" s="23">
        <v>19982</v>
      </c>
      <c r="C14" s="23"/>
      <c r="D14" s="23"/>
      <c r="E14" s="23">
        <v>19982</v>
      </c>
      <c r="F14" s="12"/>
      <c r="G14" s="1"/>
    </row>
    <row r="15" spans="1:7">
      <c r="A15" s="10" t="s">
        <v>24</v>
      </c>
      <c r="B15" s="25">
        <v>-13117</v>
      </c>
      <c r="C15" s="23">
        <v>6865</v>
      </c>
      <c r="D15" s="23"/>
      <c r="E15" s="25">
        <v>-12277</v>
      </c>
      <c r="F15" s="12">
        <v>7705</v>
      </c>
      <c r="G15" s="1"/>
    </row>
    <row r="16" spans="1:7" hidden="1">
      <c r="A16" s="10" t="s">
        <v>18</v>
      </c>
      <c r="B16" s="23">
        <v>892.97</v>
      </c>
      <c r="C16" s="23"/>
      <c r="D16" s="23"/>
      <c r="E16" s="23">
        <v>892.97</v>
      </c>
      <c r="F16" s="12"/>
      <c r="G16" s="1"/>
    </row>
    <row r="17" spans="1:7" hidden="1">
      <c r="A17" s="10" t="s">
        <v>25</v>
      </c>
      <c r="B17" s="25">
        <v>-893</v>
      </c>
      <c r="C17" s="23">
        <v>-2.9999999999972715E-2</v>
      </c>
      <c r="D17" s="23"/>
      <c r="E17" s="25">
        <v>-893</v>
      </c>
      <c r="F17" s="12">
        <v>-2.9999999999972715E-2</v>
      </c>
      <c r="G17" s="1"/>
    </row>
    <row r="18" spans="1:7">
      <c r="A18" s="10" t="s">
        <v>80</v>
      </c>
      <c r="B18" s="24">
        <v>5701.8</v>
      </c>
      <c r="C18" s="23"/>
      <c r="D18" s="23"/>
      <c r="E18" s="24">
        <v>5701.8</v>
      </c>
      <c r="F18" s="12"/>
      <c r="G18" s="1"/>
    </row>
    <row r="19" spans="1:7">
      <c r="A19" s="10" t="s">
        <v>81</v>
      </c>
      <c r="B19" s="25">
        <v>-1140</v>
      </c>
      <c r="C19" s="23">
        <v>4561.8</v>
      </c>
      <c r="D19" s="23"/>
      <c r="E19" s="25">
        <v>-855</v>
      </c>
      <c r="F19" s="12">
        <v>4846.8</v>
      </c>
      <c r="G19" s="1"/>
    </row>
    <row r="20" spans="1:7">
      <c r="A20" s="36" t="s">
        <v>89</v>
      </c>
      <c r="B20" s="24">
        <v>6852</v>
      </c>
      <c r="C20" s="23"/>
      <c r="D20" s="23"/>
      <c r="E20" s="24"/>
      <c r="F20" s="12"/>
      <c r="G20" s="1"/>
    </row>
    <row r="21" spans="1:7">
      <c r="A21" s="36" t="s">
        <v>90</v>
      </c>
      <c r="B21" s="25">
        <v>-457</v>
      </c>
      <c r="C21" s="23">
        <v>6395</v>
      </c>
      <c r="D21" s="23"/>
      <c r="E21" s="24"/>
      <c r="F21" s="12"/>
      <c r="G21" s="1"/>
    </row>
    <row r="22" spans="1:7">
      <c r="A22" s="10"/>
      <c r="B22" s="12"/>
      <c r="C22" s="14"/>
      <c r="D22" s="12"/>
      <c r="E22" s="12"/>
      <c r="F22" s="14"/>
      <c r="G22" s="1"/>
    </row>
    <row r="23" spans="1:7">
      <c r="A23" s="10"/>
      <c r="B23" s="12"/>
      <c r="C23" s="12">
        <v>25095.27</v>
      </c>
      <c r="D23" s="12"/>
      <c r="E23" s="12"/>
      <c r="F23" s="12">
        <v>20706.27</v>
      </c>
      <c r="G23" s="1"/>
    </row>
    <row r="24" spans="1:7">
      <c r="A24" s="10"/>
      <c r="B24" s="12"/>
      <c r="C24" s="12"/>
      <c r="D24" s="12"/>
      <c r="E24" s="12"/>
      <c r="F24" s="12"/>
      <c r="G24" s="1"/>
    </row>
    <row r="25" spans="1:7">
      <c r="A25" s="9" t="s">
        <v>66</v>
      </c>
      <c r="B25" s="12"/>
      <c r="C25" s="12"/>
      <c r="D25" s="12"/>
      <c r="E25" s="12"/>
      <c r="F25" s="12"/>
      <c r="G25" s="1"/>
    </row>
    <row r="26" spans="1:7">
      <c r="A26" s="10" t="s">
        <v>19</v>
      </c>
      <c r="B26" s="12">
        <v>157.34</v>
      </c>
      <c r="C26" s="12"/>
      <c r="D26" s="12"/>
      <c r="E26" s="12">
        <v>136.14000000000001</v>
      </c>
      <c r="F26" s="12"/>
      <c r="G26" s="1"/>
    </row>
    <row r="27" spans="1:7">
      <c r="A27" s="10" t="s">
        <v>31</v>
      </c>
      <c r="B27" s="12">
        <v>6779.12</v>
      </c>
      <c r="C27" s="12"/>
      <c r="D27" s="12"/>
      <c r="E27" s="12">
        <v>5001.7299999999996</v>
      </c>
      <c r="F27" s="12"/>
      <c r="G27" s="1"/>
    </row>
    <row r="28" spans="1:7">
      <c r="A28" s="10" t="s">
        <v>32</v>
      </c>
      <c r="B28" s="13">
        <v>11500</v>
      </c>
      <c r="C28" s="13"/>
      <c r="D28" s="13"/>
      <c r="E28" s="13">
        <v>12500</v>
      </c>
      <c r="F28" s="13"/>
      <c r="G28" s="1"/>
    </row>
    <row r="29" spans="1:7">
      <c r="A29" s="10" t="s">
        <v>20</v>
      </c>
      <c r="B29" s="13">
        <v>46009.1</v>
      </c>
      <c r="C29" s="13"/>
      <c r="D29" s="13"/>
      <c r="E29" s="13">
        <v>45986</v>
      </c>
      <c r="F29" s="13"/>
      <c r="G29" s="1"/>
    </row>
    <row r="30" spans="1:7">
      <c r="A30" s="10" t="s">
        <v>35</v>
      </c>
      <c r="B30" s="12">
        <v>150.78</v>
      </c>
      <c r="C30" s="12"/>
      <c r="D30" s="12"/>
      <c r="E30" s="12">
        <v>8644</v>
      </c>
      <c r="F30" s="12"/>
      <c r="G30" s="1"/>
    </row>
    <row r="31" spans="1:7">
      <c r="A31" s="10" t="s">
        <v>21</v>
      </c>
      <c r="B31" s="12">
        <v>885.16</v>
      </c>
      <c r="C31" s="12"/>
      <c r="D31" s="12"/>
      <c r="E31" s="12">
        <v>1395.73</v>
      </c>
      <c r="F31" s="12"/>
      <c r="G31" s="1"/>
    </row>
    <row r="32" spans="1:7">
      <c r="A32" s="10" t="s">
        <v>34</v>
      </c>
      <c r="B32" s="14">
        <v>16154.249999999998</v>
      </c>
      <c r="C32" s="12"/>
      <c r="D32" s="12"/>
      <c r="E32" s="14">
        <v>4162.5800000000017</v>
      </c>
      <c r="F32" s="12"/>
      <c r="G32" s="1"/>
    </row>
    <row r="33" spans="1:7">
      <c r="A33" s="10"/>
      <c r="B33" s="13">
        <v>81634.75</v>
      </c>
      <c r="C33" s="19"/>
      <c r="D33" s="13"/>
      <c r="E33" s="13">
        <v>77827.179999999993</v>
      </c>
      <c r="F33" s="10"/>
      <c r="G33" s="1"/>
    </row>
    <row r="34" spans="1:7">
      <c r="A34" s="10"/>
      <c r="B34" s="13"/>
      <c r="C34" s="19"/>
      <c r="D34" s="13"/>
      <c r="E34" s="13"/>
      <c r="F34" s="10"/>
      <c r="G34" s="1"/>
    </row>
    <row r="35" spans="1:7">
      <c r="A35" s="9" t="s">
        <v>92</v>
      </c>
      <c r="B35" s="13"/>
      <c r="C35" s="13"/>
      <c r="D35" s="13"/>
      <c r="E35" s="13"/>
      <c r="F35" s="12"/>
      <c r="G35" s="1"/>
    </row>
    <row r="36" spans="1:7">
      <c r="A36" s="10" t="s">
        <v>33</v>
      </c>
      <c r="B36" s="13">
        <v>10552.42</v>
      </c>
      <c r="C36" s="13"/>
      <c r="D36" s="13"/>
      <c r="E36" s="37">
        <v>11610</v>
      </c>
      <c r="F36" s="12"/>
      <c r="G36" s="1"/>
    </row>
    <row r="37" spans="1:7">
      <c r="A37" s="36" t="s">
        <v>91</v>
      </c>
      <c r="B37" s="14">
        <v>9000</v>
      </c>
      <c r="C37" s="12"/>
      <c r="D37" s="12"/>
      <c r="E37" s="39">
        <v>0</v>
      </c>
      <c r="F37" s="12"/>
      <c r="G37" s="1"/>
    </row>
    <row r="38" spans="1:7">
      <c r="A38" s="10"/>
      <c r="B38" s="13">
        <v>19552.419999999998</v>
      </c>
      <c r="C38" s="12"/>
      <c r="D38" s="12"/>
      <c r="E38" s="13">
        <v>11610</v>
      </c>
      <c r="F38" s="12"/>
      <c r="G38" s="1"/>
    </row>
    <row r="39" spans="1:7">
      <c r="A39" s="10"/>
      <c r="B39" s="13"/>
      <c r="C39" s="12"/>
      <c r="D39" s="12"/>
      <c r="E39" s="13"/>
      <c r="F39" s="12"/>
      <c r="G39" s="1"/>
    </row>
    <row r="40" spans="1:7">
      <c r="A40" s="9" t="s">
        <v>67</v>
      </c>
      <c r="B40" s="10"/>
      <c r="C40" s="12">
        <v>62083.33</v>
      </c>
      <c r="D40" s="10"/>
      <c r="E40" s="10"/>
      <c r="F40" s="12">
        <v>66217</v>
      </c>
      <c r="G40" s="1"/>
    </row>
    <row r="41" spans="1:7">
      <c r="A41" s="10"/>
      <c r="B41" s="12"/>
      <c r="C41" s="12"/>
      <c r="D41" s="12"/>
      <c r="E41" s="12"/>
      <c r="F41" s="12"/>
      <c r="G41" s="1"/>
    </row>
    <row r="42" spans="1:7" ht="15.75" thickBot="1">
      <c r="A42" s="10"/>
      <c r="B42" s="12"/>
      <c r="C42" s="20">
        <v>87177.600000000006</v>
      </c>
      <c r="D42" s="12"/>
      <c r="E42" s="12"/>
      <c r="F42" s="20">
        <v>86922.79</v>
      </c>
      <c r="G42" s="1"/>
    </row>
    <row r="43" spans="1:7" ht="15.75" thickTop="1">
      <c r="A43" s="10"/>
      <c r="B43" s="12"/>
      <c r="C43" s="12"/>
      <c r="D43" s="12"/>
      <c r="E43" s="12"/>
      <c r="F43" s="12"/>
      <c r="G43" s="1"/>
    </row>
    <row r="44" spans="1:7">
      <c r="A44" s="9" t="s">
        <v>57</v>
      </c>
      <c r="B44" s="12"/>
      <c r="C44" s="12"/>
      <c r="D44" s="12"/>
      <c r="E44" s="12"/>
      <c r="F44" s="12"/>
      <c r="G44" s="1"/>
    </row>
    <row r="45" spans="1:7">
      <c r="A45" s="10" t="s">
        <v>60</v>
      </c>
      <c r="B45" s="12">
        <v>79781.91</v>
      </c>
      <c r="C45" s="10"/>
      <c r="D45" s="10"/>
      <c r="E45" s="12">
        <v>77780.91</v>
      </c>
      <c r="F45" s="10"/>
      <c r="G45" s="1"/>
    </row>
    <row r="46" spans="1:7">
      <c r="A46" s="10" t="s">
        <v>58</v>
      </c>
      <c r="B46" s="14">
        <v>2000</v>
      </c>
      <c r="C46" s="12">
        <v>81781.91</v>
      </c>
      <c r="D46" s="12"/>
      <c r="E46" s="14">
        <v>2000</v>
      </c>
      <c r="F46" s="12">
        <v>79780.91</v>
      </c>
      <c r="G46" s="1"/>
    </row>
    <row r="47" spans="1:7">
      <c r="A47" s="10"/>
      <c r="B47" s="12"/>
      <c r="C47" s="12"/>
      <c r="D47" s="12"/>
      <c r="E47" s="12"/>
      <c r="F47" s="12"/>
      <c r="G47" s="1"/>
    </row>
    <row r="48" spans="1:7">
      <c r="A48" s="9" t="s">
        <v>59</v>
      </c>
      <c r="B48" s="12"/>
      <c r="C48" s="12"/>
      <c r="D48" s="12"/>
      <c r="E48" s="12"/>
      <c r="F48" s="12"/>
      <c r="G48" s="1"/>
    </row>
    <row r="49" spans="1:7">
      <c r="A49" s="10" t="s">
        <v>68</v>
      </c>
      <c r="B49" s="12">
        <v>7142</v>
      </c>
      <c r="C49" s="12"/>
      <c r="D49" s="12"/>
      <c r="E49" s="12">
        <v>1040.2999999999993</v>
      </c>
      <c r="F49" s="12"/>
      <c r="G49" s="1"/>
    </row>
    <row r="50" spans="1:7">
      <c r="A50" s="10" t="s">
        <v>69</v>
      </c>
      <c r="B50" s="25">
        <v>254</v>
      </c>
      <c r="C50" s="12"/>
      <c r="D50" s="12"/>
      <c r="E50" s="25">
        <v>8102.1800000000076</v>
      </c>
      <c r="F50" s="12"/>
      <c r="G50" s="1"/>
    </row>
    <row r="51" spans="1:7">
      <c r="A51" s="10"/>
      <c r="B51" s="12">
        <v>7396</v>
      </c>
      <c r="C51" s="12"/>
      <c r="D51" s="12"/>
      <c r="E51" s="12">
        <v>9142.4800000000068</v>
      </c>
      <c r="F51" s="12"/>
      <c r="G51" s="1"/>
    </row>
    <row r="52" spans="1:7">
      <c r="A52" s="36" t="s">
        <v>109</v>
      </c>
      <c r="B52" s="25">
        <v>-2000</v>
      </c>
      <c r="C52" s="12">
        <v>5395.6900000000032</v>
      </c>
      <c r="D52" s="12"/>
      <c r="E52" s="25">
        <v>-2000</v>
      </c>
      <c r="F52" s="12">
        <v>7142.4800000000068</v>
      </c>
      <c r="G52" s="1"/>
    </row>
    <row r="53" spans="1:7">
      <c r="A53" s="10"/>
      <c r="B53" s="12"/>
      <c r="C53" s="10"/>
      <c r="D53" s="12"/>
      <c r="E53" s="12"/>
      <c r="F53" s="12"/>
      <c r="G53" s="1"/>
    </row>
    <row r="54" spans="1:7" ht="15.75" thickBot="1">
      <c r="A54" s="10"/>
      <c r="B54" s="12"/>
      <c r="C54" s="20">
        <v>87177.600000000006</v>
      </c>
      <c r="D54" s="12"/>
      <c r="E54" s="12"/>
      <c r="F54" s="20">
        <v>86923.390000000014</v>
      </c>
      <c r="G54" s="1"/>
    </row>
    <row r="55" spans="1:7" ht="15.75" thickTop="1">
      <c r="A55" s="10"/>
      <c r="B55" s="38"/>
      <c r="C55" s="12"/>
      <c r="D55" s="12"/>
      <c r="E55" s="12"/>
      <c r="F55" s="12"/>
      <c r="G55" s="1"/>
    </row>
    <row r="56" spans="1:7">
      <c r="A56" s="9" t="s">
        <v>61</v>
      </c>
      <c r="B56" s="12"/>
      <c r="C56" s="12"/>
      <c r="D56" s="12"/>
      <c r="E56" s="12"/>
      <c r="F56" s="12"/>
      <c r="G56" s="1"/>
    </row>
    <row r="57" spans="1:7">
      <c r="A57" s="9" t="s">
        <v>62</v>
      </c>
      <c r="B57" s="21"/>
      <c r="C57" s="21"/>
      <c r="D57" s="21"/>
      <c r="E57" s="21"/>
      <c r="F57" s="21"/>
      <c r="G57" s="1"/>
    </row>
    <row r="58" spans="1:7">
      <c r="A58" s="9"/>
      <c r="B58" s="10"/>
      <c r="C58" s="10"/>
      <c r="D58" s="10"/>
      <c r="E58" s="10"/>
      <c r="F58" s="10"/>
    </row>
    <row r="59" spans="1:7">
      <c r="A59" s="9"/>
      <c r="B59" s="10"/>
      <c r="C59" s="10"/>
      <c r="D59" s="10"/>
      <c r="E59" s="10"/>
      <c r="F59" s="10"/>
    </row>
    <row r="60" spans="1:7">
      <c r="A60" s="9" t="s">
        <v>63</v>
      </c>
      <c r="B60" s="22"/>
      <c r="C60" s="22"/>
      <c r="D60" s="22"/>
      <c r="E60" s="22"/>
      <c r="F60" s="22"/>
    </row>
    <row r="61" spans="1:7">
      <c r="A61" s="9"/>
      <c r="B61" s="10"/>
      <c r="C61" s="10"/>
      <c r="D61" s="10"/>
      <c r="E61" s="10"/>
      <c r="F61" s="10"/>
    </row>
    <row r="62" spans="1:7">
      <c r="A62" s="9" t="s">
        <v>64</v>
      </c>
      <c r="B62" s="22"/>
      <c r="C62" s="22"/>
      <c r="D62" s="22"/>
      <c r="E62" s="22"/>
      <c r="F62" s="10"/>
    </row>
  </sheetData>
  <mergeCells count="2">
    <mergeCell ref="B7:C7"/>
    <mergeCell ref="E7:F7"/>
  </mergeCells>
  <pageMargins left="0.19685039370078741" right="0.19685039370078741" top="0.19685039370078741" bottom="0.39370078740157483" header="0.51181102362204722" footer="0.11811023622047245"/>
  <pageSetup paperSize="9" scale="93" orientation="portrait" blackAndWhite="1" horizontalDpi="300" verticalDpi="300" r:id="rId1"/>
  <headerFooter>
    <oddFooter>&amp;C&amp;"-,Bold"4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Index</vt:lpstr>
      <vt:lpstr>Final P&amp;L</vt:lpstr>
      <vt:lpstr>Notes1</vt:lpstr>
      <vt:lpstr>Notes</vt:lpstr>
      <vt:lpstr>Final BSheet</vt:lpstr>
      <vt:lpstr>'Final BSheet'!Print_Area</vt:lpstr>
      <vt:lpstr>'Final P&amp;L'!Print_Area</vt:lpstr>
      <vt:lpstr>Index!Print_Area</vt:lpstr>
      <vt:lpstr>Notes!Print_Area</vt:lpstr>
      <vt:lpstr>Notes1!Print_Area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Watts</dc:creator>
  <cp:lastModifiedBy>Rec Trust</cp:lastModifiedBy>
  <cp:lastPrinted>2018-11-05T13:19:20Z</cp:lastPrinted>
  <dcterms:created xsi:type="dcterms:W3CDTF">2014-11-17T21:57:29Z</dcterms:created>
  <dcterms:modified xsi:type="dcterms:W3CDTF">2018-11-05T14:28:03Z</dcterms:modified>
</cp:coreProperties>
</file>